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omas Kiluk\Documents\"/>
    </mc:Choice>
  </mc:AlternateContent>
  <xr:revisionPtr revIDLastSave="0" documentId="13_ncr:1_{F4846C82-7CE5-4D42-8F37-FF9ED864FBBB}" xr6:coauthVersionLast="46" xr6:coauthVersionMax="46" xr10:uidLastSave="{00000000-0000-0000-0000-000000000000}"/>
  <bookViews>
    <workbookView xWindow="-120" yWindow="-120" windowWidth="29040" windowHeight="16440" xr2:uid="{ADCF1497-56AC-477C-B99F-E6F7C05A18EA}"/>
  </bookViews>
  <sheets>
    <sheet name="Sheet1" sheetId="1" r:id="rId1"/>
  </sheets>
  <definedNames>
    <definedName name="_xlnm.Print_Area" localSheetId="0">Sheet1!$A$1:$O$31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2" i="1"/>
  <c r="O5" i="1"/>
  <c r="O4" i="1"/>
  <c r="O6" i="1"/>
  <c r="O8" i="1"/>
  <c r="O7" i="1"/>
  <c r="O11" i="1"/>
  <c r="O12" i="1"/>
  <c r="O14" i="1"/>
  <c r="O13" i="1"/>
  <c r="O15" i="1"/>
  <c r="O18" i="1"/>
  <c r="O9" i="1"/>
  <c r="O16" i="1"/>
  <c r="O21" i="1"/>
  <c r="O19" i="1"/>
  <c r="O20" i="1"/>
  <c r="O23" i="1"/>
  <c r="O22" i="1"/>
  <c r="O24" i="1"/>
  <c r="O26" i="1"/>
  <c r="O29" i="1"/>
  <c r="O28" i="1"/>
  <c r="O27" i="1"/>
  <c r="E2" i="1"/>
  <c r="F4" i="1"/>
  <c r="G4" i="1"/>
  <c r="H12" i="1"/>
  <c r="J8" i="1" l="1"/>
  <c r="K2" i="1" l="1"/>
  <c r="M3" i="1" l="1"/>
  <c r="M2" i="1"/>
  <c r="N17" i="1"/>
  <c r="O17" i="1" s="1"/>
  <c r="N10" i="1"/>
  <c r="O10" i="1" s="1"/>
  <c r="N25" i="1"/>
  <c r="O25" i="1" s="1"/>
</calcChain>
</file>

<file path=xl/sharedStrings.xml><?xml version="1.0" encoding="utf-8"?>
<sst xmlns="http://schemas.openxmlformats.org/spreadsheetml/2006/main" count="95" uniqueCount="93">
  <si>
    <t>Team</t>
  </si>
  <si>
    <t>Owner</t>
  </si>
  <si>
    <t>Career</t>
  </si>
  <si>
    <t>Memphis</t>
  </si>
  <si>
    <t>Barcelona</t>
  </si>
  <si>
    <t>Scotland</t>
  </si>
  <si>
    <t>Amsterdam</t>
  </si>
  <si>
    <t>London</t>
  </si>
  <si>
    <t>Oklahoma</t>
  </si>
  <si>
    <t>Rhein</t>
  </si>
  <si>
    <t>Frankfurt</t>
  </si>
  <si>
    <t>Berlin</t>
  </si>
  <si>
    <t>Sacramento</t>
  </si>
  <si>
    <t>Denver</t>
  </si>
  <si>
    <t>Oakland</t>
  </si>
  <si>
    <t>Las Vegas</t>
  </si>
  <si>
    <t>Arizona</t>
  </si>
  <si>
    <t>Philadelphia</t>
  </si>
  <si>
    <t>NY-NJ</t>
  </si>
  <si>
    <t>New Jersey</t>
  </si>
  <si>
    <t>Raleigh-Durham</t>
  </si>
  <si>
    <t>Houston</t>
  </si>
  <si>
    <t>Chicago</t>
  </si>
  <si>
    <t>Montrel</t>
  </si>
  <si>
    <t>Tampa Bay</t>
  </si>
  <si>
    <t>San Antonio</t>
  </si>
  <si>
    <t>San Francisco</t>
  </si>
  <si>
    <t>1970</t>
  </si>
  <si>
    <t>1971</t>
  </si>
  <si>
    <t>Nickname</t>
  </si>
  <si>
    <t>Dragons</t>
  </si>
  <si>
    <t>Admirals</t>
  </si>
  <si>
    <t>Wranglers</t>
  </si>
  <si>
    <t>Thunder</t>
  </si>
  <si>
    <t>Enforcers</t>
  </si>
  <si>
    <t>Gold</t>
  </si>
  <si>
    <t>Galaxy</t>
  </si>
  <si>
    <t>Gamblers</t>
  </si>
  <si>
    <t>Outlaws</t>
  </si>
  <si>
    <t>Monarchs</t>
  </si>
  <si>
    <t>Xtreme</t>
  </si>
  <si>
    <t>Showboats</t>
  </si>
  <si>
    <t>Machine</t>
  </si>
  <si>
    <t>Hitmen</t>
  </si>
  <si>
    <t>Invaders</t>
  </si>
  <si>
    <t>Generals</t>
  </si>
  <si>
    <t>Stars</t>
  </si>
  <si>
    <t>Maulers</t>
  </si>
  <si>
    <t>Skyhawks</t>
  </si>
  <si>
    <t>Fire</t>
  </si>
  <si>
    <t>Surge</t>
  </si>
  <si>
    <t>Riders</t>
  </si>
  <si>
    <t>Demons</t>
  </si>
  <si>
    <t>Claymores</t>
  </si>
  <si>
    <t>Bandits</t>
  </si>
  <si>
    <t>Los Angeles</t>
  </si>
  <si>
    <t>Pittsburgh</t>
  </si>
  <si>
    <t>*1 point for each regular season win, 3 points for each playoff win, 5 points for a championship win</t>
  </si>
  <si>
    <t>GuysOnTheMike</t>
  </si>
  <si>
    <t>Soxyaz</t>
  </si>
  <si>
    <t>T-Bone</t>
  </si>
  <si>
    <t>Clipper</t>
  </si>
  <si>
    <t>das2716</t>
  </si>
  <si>
    <t>Real3doplayer</t>
  </si>
  <si>
    <t>MPPT</t>
  </si>
  <si>
    <t>Aumi</t>
  </si>
  <si>
    <t>sjordan20</t>
  </si>
  <si>
    <t>bigalosan</t>
  </si>
  <si>
    <t>RobinVillas</t>
  </si>
  <si>
    <t>Jellyfrog</t>
  </si>
  <si>
    <t>flocicero</t>
  </si>
  <si>
    <t>Berlin Thunder</t>
  </si>
  <si>
    <t>TwoFishFlavors</t>
  </si>
  <si>
    <t>EmperorPenguin</t>
  </si>
  <si>
    <t>NovaRider</t>
  </si>
  <si>
    <t>BtheG</t>
  </si>
  <si>
    <t>Henchman21</t>
  </si>
  <si>
    <t>Andrew Gummo</t>
  </si>
  <si>
    <t>Cornelius</t>
  </si>
  <si>
    <t>1972</t>
  </si>
  <si>
    <t>1973</t>
  </si>
  <si>
    <t>1974</t>
  </si>
  <si>
    <t>1975</t>
  </si>
  <si>
    <t>1976</t>
  </si>
  <si>
    <t>Portland</t>
  </si>
  <si>
    <t>Breakers</t>
  </si>
  <si>
    <t>1977</t>
  </si>
  <si>
    <t>1978</t>
  </si>
  <si>
    <t>1979</t>
  </si>
  <si>
    <t>Salt Lake</t>
  </si>
  <si>
    <t>Stallions</t>
  </si>
  <si>
    <t>test</t>
  </si>
  <si>
    <t>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</si>
</sst>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2"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outline="0">
        <right style="medium">
          <color indexed="64"/>
        </righ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C78EB0-CA12-4964-81DC-69ADB62EA926}" name="Table1" displayName="Table1" ref="A1:O29" totalsRowShown="0">
  <autoFilter ref="A1:O29" xr:uid="{8D8C0CD9-6269-412A-9541-020500C60B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2:O29">
    <sortCondition descending="1" ref="O2:O29"/>
  </sortState>
  <tableColumns count="15">
    <tableColumn id="1" xr3:uid="{6BAE8584-BDAE-437B-8380-5A6BEF0084D4}" name="Team"/>
    <tableColumn id="6" xr3:uid="{54C62572-7722-4D39-AAAF-3E47C8A4B18B}" name="Nickname"/>
    <tableColumn id="2" xr3:uid="{5540A6A3-EE09-471A-9005-7DD1F03FABB4}" name="Owner"/>
    <tableColumn id="15" xr3:uid="{48C0B693-8D67-4698-BF1B-AB915FB62F1B}" name="1980" dataDxfId="1"/>
    <tableColumn id="14" xr3:uid="{005F8C28-C0E2-499B-9318-57EE1B8D0B00}" name="1979" dataDxfId="11"/>
    <tableColumn id="13" xr3:uid="{C7D8FC5B-BDFB-4323-8288-C92F9069950E}" name="1978" dataDxfId="10"/>
    <tableColumn id="12" xr3:uid="{4F0999B5-C6B0-471B-9CCF-71E88E7FB619}" name="1977" dataDxfId="9"/>
    <tableColumn id="11" xr3:uid="{8898CCE0-22D7-48BE-8D8C-8DE347CB0DC0}" name="1976" dataDxfId="8"/>
    <tableColumn id="9" xr3:uid="{4B307246-95E6-42DE-B620-C14A4329FD35}" name="1975" dataDxfId="7"/>
    <tableColumn id="10" xr3:uid="{B3DC5BA8-9024-47C0-9569-283873F63253}" name="1974" dataDxfId="6"/>
    <tableColumn id="8" xr3:uid="{A1863C1F-2BFD-43D2-91E6-247774258973}" name="1973" dataDxfId="5"/>
    <tableColumn id="7" xr3:uid="{E28B8C4F-B416-4276-BEF4-771A41A4C206}" name="1972" dataDxfId="4"/>
    <tableColumn id="4" xr3:uid="{023B5594-BD57-444B-BCEA-0C7C716D7D73}" name="1971" dataDxfId="3"/>
    <tableColumn id="3" xr3:uid="{4D512434-616B-41D1-A8AF-7671DCD57CD7}" name="1970" dataDxfId="2"/>
    <tableColumn id="5" xr3:uid="{F1C1F656-22CD-4EBF-9E2C-ECDDC6AF74AB}" name="Career" dataDxfId="0">
      <calculatedColumnFormula>AVERAGE(Table1[[#This Row],[1980]:[1970]])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E6EA-D043-4912-A24F-2DC14435FA1E}">
  <sheetPr>
    <pageSetUpPr fitToPage="1"/>
  </sheetPr>
  <dimension ref="A1:O31"/>
  <sheetViews>
    <sheetView tabSelected="1" workbookViewId="0">
      <selection activeCell="O31" sqref="A1:O31"/>
    </sheetView>
  </sheetViews>
  <sheetFormatPr defaultRowHeight="15" x14ac:dyDescent="0.25"/>
  <cols>
    <col min="1" max="1" width="18.7109375" customWidth="1"/>
    <col min="2" max="2" width="18" customWidth="1"/>
    <col min="3" max="3" width="16.42578125" hidden="1" customWidth="1"/>
    <col min="4" max="5" width="9.140625" style="1"/>
    <col min="7" max="7" width="9.140625" style="1"/>
  </cols>
  <sheetData>
    <row r="1" spans="1:15" ht="15.75" thickBot="1" x14ac:dyDescent="0.3">
      <c r="A1" t="s">
        <v>0</v>
      </c>
      <c r="B1" t="s">
        <v>29</v>
      </c>
      <c r="C1" t="s">
        <v>1</v>
      </c>
      <c r="D1" s="1" t="s">
        <v>92</v>
      </c>
      <c r="E1" s="1" t="s">
        <v>88</v>
      </c>
      <c r="F1" s="1" t="s">
        <v>87</v>
      </c>
      <c r="G1" s="1" t="s">
        <v>86</v>
      </c>
      <c r="H1" s="1" t="s">
        <v>83</v>
      </c>
      <c r="I1" s="1" t="s">
        <v>82</v>
      </c>
      <c r="J1" s="1" t="s">
        <v>81</v>
      </c>
      <c r="K1" s="1" t="s">
        <v>80</v>
      </c>
      <c r="L1" s="1" t="s">
        <v>79</v>
      </c>
      <c r="M1" s="1" t="s">
        <v>28</v>
      </c>
      <c r="N1" s="1" t="s">
        <v>27</v>
      </c>
      <c r="O1" s="1" t="s">
        <v>2</v>
      </c>
    </row>
    <row r="2" spans="1:15" x14ac:dyDescent="0.25">
      <c r="A2" t="s">
        <v>6</v>
      </c>
      <c r="B2" t="s">
        <v>31</v>
      </c>
      <c r="C2" t="s">
        <v>59</v>
      </c>
      <c r="D2" s="1">
        <v>9</v>
      </c>
      <c r="E2" s="1">
        <f>16+5</f>
        <v>21</v>
      </c>
      <c r="F2" s="1">
        <v>10</v>
      </c>
      <c r="G2" s="1">
        <v>7</v>
      </c>
      <c r="H2" s="1">
        <v>8</v>
      </c>
      <c r="I2" s="1">
        <v>11</v>
      </c>
      <c r="J2" s="1">
        <v>15</v>
      </c>
      <c r="K2" s="1">
        <f>19+5</f>
        <v>24</v>
      </c>
      <c r="L2" s="1">
        <v>7</v>
      </c>
      <c r="M2" s="1">
        <f>9+3</f>
        <v>12</v>
      </c>
      <c r="N2" s="1">
        <v>5</v>
      </c>
      <c r="O2" s="3">
        <f>AVERAGE(Table1[[#This Row],[1980]:[1970]])</f>
        <v>11.727272727272727</v>
      </c>
    </row>
    <row r="3" spans="1:15" x14ac:dyDescent="0.25">
      <c r="A3" t="s">
        <v>9</v>
      </c>
      <c r="B3" t="s">
        <v>49</v>
      </c>
      <c r="C3" t="s">
        <v>60</v>
      </c>
      <c r="D3" s="1">
        <v>3</v>
      </c>
      <c r="E3" s="1">
        <v>2</v>
      </c>
      <c r="F3" s="1">
        <v>1</v>
      </c>
      <c r="G3" s="1">
        <v>1</v>
      </c>
      <c r="H3" s="1">
        <v>13</v>
      </c>
      <c r="I3" s="1">
        <v>13</v>
      </c>
      <c r="J3" s="1">
        <v>19</v>
      </c>
      <c r="K3" s="1">
        <v>11</v>
      </c>
      <c r="L3" s="1">
        <v>25</v>
      </c>
      <c r="M3" s="1">
        <f>17+5</f>
        <v>22</v>
      </c>
      <c r="N3" s="1">
        <v>17</v>
      </c>
      <c r="O3" s="4">
        <f>AVERAGE(Table1[[#This Row],[1980]:[1970]])</f>
        <v>11.545454545454545</v>
      </c>
    </row>
    <row r="4" spans="1:15" x14ac:dyDescent="0.25">
      <c r="A4" t="s">
        <v>25</v>
      </c>
      <c r="B4" t="s">
        <v>51</v>
      </c>
      <c r="C4" t="s">
        <v>78</v>
      </c>
      <c r="D4" s="1">
        <v>17</v>
      </c>
      <c r="E4" s="1">
        <v>12</v>
      </c>
      <c r="F4" s="1">
        <f>19+5</f>
        <v>24</v>
      </c>
      <c r="G4" s="1">
        <f>18+5</f>
        <v>23</v>
      </c>
      <c r="H4" s="1">
        <v>10</v>
      </c>
      <c r="I4" s="1">
        <v>8</v>
      </c>
      <c r="J4" s="1">
        <v>10</v>
      </c>
      <c r="K4" s="1">
        <v>8</v>
      </c>
      <c r="L4" s="1">
        <v>4</v>
      </c>
      <c r="M4" s="1">
        <v>2</v>
      </c>
      <c r="N4" s="1">
        <v>7</v>
      </c>
      <c r="O4" s="4">
        <f>AVERAGE(Table1[[#This Row],[1980]:[1970]])</f>
        <v>11.363636363636363</v>
      </c>
    </row>
    <row r="5" spans="1:15" x14ac:dyDescent="0.25">
      <c r="A5" t="s">
        <v>18</v>
      </c>
      <c r="B5" t="s">
        <v>43</v>
      </c>
      <c r="C5" t="s">
        <v>73</v>
      </c>
      <c r="D5" s="1">
        <v>7</v>
      </c>
      <c r="E5" s="1">
        <v>16</v>
      </c>
      <c r="F5" s="1">
        <v>9</v>
      </c>
      <c r="G5" s="1">
        <v>8</v>
      </c>
      <c r="H5" s="1">
        <v>9</v>
      </c>
      <c r="I5" s="1">
        <v>20</v>
      </c>
      <c r="J5" s="1">
        <v>11</v>
      </c>
      <c r="K5" s="1">
        <v>19</v>
      </c>
      <c r="L5" s="1">
        <v>11</v>
      </c>
      <c r="M5" s="1">
        <v>3</v>
      </c>
      <c r="N5" s="1">
        <v>6</v>
      </c>
      <c r="O5" s="4">
        <f>AVERAGE(Table1[[#This Row],[1980]:[1970]])</f>
        <v>10.818181818181818</v>
      </c>
    </row>
    <row r="6" spans="1:15" x14ac:dyDescent="0.25">
      <c r="A6" t="s">
        <v>19</v>
      </c>
      <c r="B6" t="s">
        <v>45</v>
      </c>
      <c r="C6" t="s">
        <v>62</v>
      </c>
      <c r="D6" s="1">
        <v>7</v>
      </c>
      <c r="E6" s="1">
        <v>11</v>
      </c>
      <c r="F6" s="1">
        <v>8</v>
      </c>
      <c r="G6" s="1">
        <v>9</v>
      </c>
      <c r="H6" s="1">
        <v>8</v>
      </c>
      <c r="I6" s="1">
        <v>9</v>
      </c>
      <c r="J6" s="1">
        <v>5</v>
      </c>
      <c r="K6" s="1">
        <v>9</v>
      </c>
      <c r="L6" s="1">
        <v>16</v>
      </c>
      <c r="M6" s="1">
        <v>18</v>
      </c>
      <c r="N6" s="1">
        <v>5</v>
      </c>
      <c r="O6" s="4">
        <f>AVERAGE(Table1[[#This Row],[1980]:[1970]])</f>
        <v>9.545454545454545</v>
      </c>
    </row>
    <row r="7" spans="1:15" x14ac:dyDescent="0.25">
      <c r="A7" t="s">
        <v>22</v>
      </c>
      <c r="B7" t="s">
        <v>34</v>
      </c>
      <c r="C7" t="s">
        <v>69</v>
      </c>
      <c r="D7" s="1">
        <v>5</v>
      </c>
      <c r="E7" s="1">
        <v>10</v>
      </c>
      <c r="F7" s="1">
        <v>16</v>
      </c>
      <c r="G7" s="1">
        <v>15</v>
      </c>
      <c r="H7" s="1">
        <v>9</v>
      </c>
      <c r="I7" s="1">
        <v>10</v>
      </c>
      <c r="J7" s="1">
        <v>4</v>
      </c>
      <c r="K7" s="1">
        <v>8</v>
      </c>
      <c r="L7" s="1">
        <v>13</v>
      </c>
      <c r="M7" s="1">
        <v>7</v>
      </c>
      <c r="N7" s="1">
        <v>5</v>
      </c>
      <c r="O7" s="4">
        <f>AVERAGE(Table1[[#This Row],[1980]:[1970]])</f>
        <v>9.2727272727272734</v>
      </c>
    </row>
    <row r="8" spans="1:15" x14ac:dyDescent="0.25">
      <c r="A8" t="s">
        <v>26</v>
      </c>
      <c r="B8" t="s">
        <v>52</v>
      </c>
      <c r="D8" s="1">
        <v>1</v>
      </c>
      <c r="E8" s="1">
        <v>13</v>
      </c>
      <c r="F8" s="1">
        <v>10</v>
      </c>
      <c r="G8" s="1">
        <v>7</v>
      </c>
      <c r="H8" s="1">
        <v>9</v>
      </c>
      <c r="I8" s="1">
        <v>8</v>
      </c>
      <c r="J8" s="1">
        <f>18+5</f>
        <v>23</v>
      </c>
      <c r="K8" s="1">
        <v>15</v>
      </c>
      <c r="L8" s="1">
        <v>5</v>
      </c>
      <c r="M8" s="1">
        <v>5</v>
      </c>
      <c r="N8" s="1">
        <v>3</v>
      </c>
      <c r="O8" s="4">
        <f>AVERAGE(Table1[[#This Row],[1980]:[1970]])</f>
        <v>9</v>
      </c>
    </row>
    <row r="9" spans="1:15" x14ac:dyDescent="0.25">
      <c r="A9" t="s">
        <v>15</v>
      </c>
      <c r="B9" t="s">
        <v>38</v>
      </c>
      <c r="C9" t="s">
        <v>70</v>
      </c>
      <c r="D9" s="1">
        <v>20</v>
      </c>
      <c r="E9" s="1">
        <v>4</v>
      </c>
      <c r="F9" s="1">
        <v>3</v>
      </c>
      <c r="G9" s="1">
        <v>5</v>
      </c>
      <c r="H9" s="1">
        <v>7</v>
      </c>
      <c r="I9" s="1">
        <v>19</v>
      </c>
      <c r="J9" s="1">
        <v>5</v>
      </c>
      <c r="K9" s="1">
        <v>15</v>
      </c>
      <c r="L9" s="1">
        <v>7</v>
      </c>
      <c r="M9" s="1">
        <v>8</v>
      </c>
      <c r="N9" s="1">
        <v>4</v>
      </c>
      <c r="O9" s="4">
        <f>AVERAGE(Table1[[#This Row],[1980]:[1970]])</f>
        <v>8.8181818181818183</v>
      </c>
    </row>
    <row r="10" spans="1:15" x14ac:dyDescent="0.25">
      <c r="A10" t="s">
        <v>56</v>
      </c>
      <c r="B10" t="s">
        <v>47</v>
      </c>
      <c r="D10" s="1">
        <v>14</v>
      </c>
      <c r="E10" s="1">
        <v>17</v>
      </c>
      <c r="F10" s="1">
        <v>15</v>
      </c>
      <c r="G10" s="1">
        <v>7</v>
      </c>
      <c r="H10" s="1">
        <v>8</v>
      </c>
      <c r="I10" s="1">
        <v>2</v>
      </c>
      <c r="J10" s="1">
        <v>8</v>
      </c>
      <c r="K10" s="1">
        <v>5</v>
      </c>
      <c r="L10" s="1">
        <v>4</v>
      </c>
      <c r="M10" s="1">
        <v>4</v>
      </c>
      <c r="N10" s="1">
        <f>10+3</f>
        <v>13</v>
      </c>
      <c r="O10" s="4">
        <f>AVERAGE(Table1[[#This Row],[1980]:[1970]])</f>
        <v>8.8181818181818183</v>
      </c>
    </row>
    <row r="11" spans="1:15" x14ac:dyDescent="0.25">
      <c r="A11" t="s">
        <v>14</v>
      </c>
      <c r="B11" t="s">
        <v>44</v>
      </c>
      <c r="C11" t="s">
        <v>74</v>
      </c>
      <c r="D11" s="1">
        <v>7</v>
      </c>
      <c r="E11" s="1">
        <v>12</v>
      </c>
      <c r="F11" s="1">
        <v>11</v>
      </c>
      <c r="G11" s="1">
        <v>16</v>
      </c>
      <c r="H11" s="1">
        <v>10</v>
      </c>
      <c r="I11" s="1">
        <v>8</v>
      </c>
      <c r="J11" s="1">
        <v>10</v>
      </c>
      <c r="K11" s="1">
        <v>5</v>
      </c>
      <c r="L11" s="1">
        <v>6</v>
      </c>
      <c r="M11" s="1">
        <v>5</v>
      </c>
      <c r="N11" s="1">
        <v>4</v>
      </c>
      <c r="O11" s="4">
        <f>AVERAGE(Table1[[#This Row],[1980]:[1970]])</f>
        <v>8.545454545454545</v>
      </c>
    </row>
    <row r="12" spans="1:15" x14ac:dyDescent="0.25">
      <c r="A12" t="s">
        <v>55</v>
      </c>
      <c r="B12" t="s">
        <v>40</v>
      </c>
      <c r="C12" t="s">
        <v>61</v>
      </c>
      <c r="D12" s="1">
        <v>9</v>
      </c>
      <c r="E12" s="1">
        <v>5</v>
      </c>
      <c r="F12" s="1">
        <v>1</v>
      </c>
      <c r="G12" s="1">
        <v>10</v>
      </c>
      <c r="H12" s="1">
        <f>17+5</f>
        <v>22</v>
      </c>
      <c r="I12" s="1">
        <v>10</v>
      </c>
      <c r="J12" s="1">
        <v>5</v>
      </c>
      <c r="K12" s="1">
        <v>2</v>
      </c>
      <c r="L12" s="1">
        <v>6</v>
      </c>
      <c r="M12" s="1">
        <v>16</v>
      </c>
      <c r="N12" s="1">
        <v>7</v>
      </c>
      <c r="O12" s="4">
        <f>AVERAGE(Table1[[#This Row],[1980]:[1970]])</f>
        <v>8.454545454545455</v>
      </c>
    </row>
    <row r="13" spans="1:15" x14ac:dyDescent="0.25">
      <c r="A13" t="s">
        <v>12</v>
      </c>
      <c r="B13" t="s">
        <v>50</v>
      </c>
      <c r="D13" s="1">
        <v>9</v>
      </c>
      <c r="E13" s="1">
        <v>13</v>
      </c>
      <c r="F13" s="1">
        <v>20</v>
      </c>
      <c r="G13" s="1">
        <v>5</v>
      </c>
      <c r="H13" s="1">
        <v>5</v>
      </c>
      <c r="I13" s="1">
        <v>1</v>
      </c>
      <c r="J13" s="1">
        <v>3</v>
      </c>
      <c r="K13" s="1">
        <v>2</v>
      </c>
      <c r="L13" s="1">
        <v>13</v>
      </c>
      <c r="M13" s="1">
        <v>7</v>
      </c>
      <c r="N13" s="1">
        <v>14</v>
      </c>
      <c r="O13" s="4">
        <f>AVERAGE(Table1[[#This Row],[1980]:[1970]])</f>
        <v>8.3636363636363633</v>
      </c>
    </row>
    <row r="14" spans="1:15" x14ac:dyDescent="0.25">
      <c r="A14" t="s">
        <v>4</v>
      </c>
      <c r="B14" t="s">
        <v>30</v>
      </c>
      <c r="C14" t="s">
        <v>66</v>
      </c>
      <c r="D14" s="1">
        <v>6</v>
      </c>
      <c r="E14" s="1">
        <v>5</v>
      </c>
      <c r="F14" s="1">
        <v>10</v>
      </c>
      <c r="G14" s="1">
        <v>11</v>
      </c>
      <c r="H14" s="1">
        <v>10</v>
      </c>
      <c r="I14" s="1">
        <v>7</v>
      </c>
      <c r="J14" s="1">
        <v>6</v>
      </c>
      <c r="K14" s="1">
        <v>6</v>
      </c>
      <c r="L14" s="1">
        <v>10</v>
      </c>
      <c r="M14" s="1">
        <v>9</v>
      </c>
      <c r="N14" s="1">
        <v>9</v>
      </c>
      <c r="O14" s="4">
        <f>AVERAGE(Table1[[#This Row],[1980]:[1970]])</f>
        <v>8.0909090909090917</v>
      </c>
    </row>
    <row r="15" spans="1:15" x14ac:dyDescent="0.25">
      <c r="A15" t="s">
        <v>11</v>
      </c>
      <c r="B15" t="s">
        <v>33</v>
      </c>
      <c r="C15" t="s">
        <v>71</v>
      </c>
      <c r="D15" s="1">
        <v>8</v>
      </c>
      <c r="E15" s="1">
        <v>10</v>
      </c>
      <c r="F15" s="1">
        <v>12</v>
      </c>
      <c r="G15" s="1">
        <v>14</v>
      </c>
      <c r="H15" s="1">
        <v>9</v>
      </c>
      <c r="I15" s="1">
        <v>6</v>
      </c>
      <c r="J15" s="1">
        <v>3</v>
      </c>
      <c r="K15" s="1">
        <v>10</v>
      </c>
      <c r="L15" s="1">
        <v>7</v>
      </c>
      <c r="M15" s="1">
        <v>8</v>
      </c>
      <c r="N15" s="1">
        <v>2</v>
      </c>
      <c r="O15" s="4">
        <f>AVERAGE(Table1[[#This Row],[1980]:[1970]])</f>
        <v>8.0909090909090917</v>
      </c>
    </row>
    <row r="16" spans="1:15" x14ac:dyDescent="0.25">
      <c r="A16" t="s">
        <v>10</v>
      </c>
      <c r="B16" t="s">
        <v>36</v>
      </c>
      <c r="D16" s="1">
        <v>15</v>
      </c>
      <c r="E16" s="1">
        <v>17</v>
      </c>
      <c r="F16" s="1">
        <v>4</v>
      </c>
      <c r="G16" s="1">
        <v>8</v>
      </c>
      <c r="H16" s="1">
        <v>16</v>
      </c>
      <c r="I16" s="1">
        <v>6</v>
      </c>
      <c r="J16" s="1">
        <v>7</v>
      </c>
      <c r="K16" s="1">
        <v>1</v>
      </c>
      <c r="L16" s="1">
        <v>3</v>
      </c>
      <c r="M16" s="1">
        <v>3</v>
      </c>
      <c r="N16" s="1">
        <v>8</v>
      </c>
      <c r="O16" s="4">
        <f>AVERAGE(Table1[[#This Row],[1980]:[1970]])</f>
        <v>8</v>
      </c>
    </row>
    <row r="17" spans="1:15" x14ac:dyDescent="0.25">
      <c r="A17" t="s">
        <v>16</v>
      </c>
      <c r="B17" t="s">
        <v>32</v>
      </c>
      <c r="C17" t="s">
        <v>58</v>
      </c>
      <c r="D17" s="1">
        <v>22</v>
      </c>
      <c r="E17" s="1">
        <v>5</v>
      </c>
      <c r="F17" s="1">
        <v>8</v>
      </c>
      <c r="G17" s="1">
        <v>7</v>
      </c>
      <c r="H17" s="1">
        <v>5</v>
      </c>
      <c r="I17" s="1">
        <v>4</v>
      </c>
      <c r="J17" s="1">
        <v>1</v>
      </c>
      <c r="K17" s="1">
        <v>3</v>
      </c>
      <c r="L17" s="1">
        <v>3</v>
      </c>
      <c r="M17" s="1">
        <v>5</v>
      </c>
      <c r="N17" s="1">
        <f>19+5</f>
        <v>24</v>
      </c>
      <c r="O17" s="4">
        <f>AVERAGE(Table1[[#This Row],[1980]:[1970]])</f>
        <v>7.9090909090909092</v>
      </c>
    </row>
    <row r="18" spans="1:15" x14ac:dyDescent="0.25">
      <c r="A18" t="s">
        <v>23</v>
      </c>
      <c r="B18" t="s">
        <v>42</v>
      </c>
      <c r="C18" t="s">
        <v>76</v>
      </c>
      <c r="D18" s="1">
        <v>8</v>
      </c>
      <c r="E18" s="1">
        <v>6</v>
      </c>
      <c r="F18" s="1">
        <v>2</v>
      </c>
      <c r="G18" s="1">
        <v>4</v>
      </c>
      <c r="H18" s="1">
        <v>13</v>
      </c>
      <c r="I18" s="1">
        <v>16</v>
      </c>
      <c r="J18" s="1">
        <v>17</v>
      </c>
      <c r="K18" s="1">
        <v>11</v>
      </c>
      <c r="L18" s="1">
        <v>6</v>
      </c>
      <c r="M18" s="1">
        <v>3</v>
      </c>
      <c r="N18" s="1">
        <v>1</v>
      </c>
      <c r="O18" s="4">
        <f>AVERAGE(Table1[[#This Row],[1980]:[1970]])</f>
        <v>7.9090909090909092</v>
      </c>
    </row>
    <row r="19" spans="1:15" x14ac:dyDescent="0.25">
      <c r="A19" t="s">
        <v>13</v>
      </c>
      <c r="B19" t="s">
        <v>35</v>
      </c>
      <c r="C19" t="s">
        <v>72</v>
      </c>
      <c r="D19" s="1">
        <v>16</v>
      </c>
      <c r="E19" s="1">
        <v>9</v>
      </c>
      <c r="F19" s="1">
        <v>12</v>
      </c>
      <c r="G19" s="1">
        <v>10</v>
      </c>
      <c r="H19" s="1">
        <v>4</v>
      </c>
      <c r="I19" s="1">
        <v>3</v>
      </c>
      <c r="J19" s="1">
        <v>8</v>
      </c>
      <c r="K19" s="1">
        <v>7</v>
      </c>
      <c r="L19" s="1">
        <v>8</v>
      </c>
      <c r="M19" s="1">
        <v>4</v>
      </c>
      <c r="N19" s="1">
        <v>5</v>
      </c>
      <c r="O19" s="4">
        <f>AVERAGE(Table1[[#This Row],[1980]:[1970]])</f>
        <v>7.8181818181818183</v>
      </c>
    </row>
    <row r="20" spans="1:15" x14ac:dyDescent="0.25">
      <c r="A20" t="s">
        <v>5</v>
      </c>
      <c r="B20" t="s">
        <v>53</v>
      </c>
      <c r="C20" t="s">
        <v>64</v>
      </c>
      <c r="D20" s="1">
        <v>11</v>
      </c>
      <c r="E20" s="1">
        <v>8</v>
      </c>
      <c r="F20" s="1">
        <v>7</v>
      </c>
      <c r="G20" s="1">
        <v>6</v>
      </c>
      <c r="H20" s="1">
        <v>4</v>
      </c>
      <c r="I20" s="1">
        <v>1</v>
      </c>
      <c r="J20" s="1">
        <v>9</v>
      </c>
      <c r="K20" s="1">
        <v>8</v>
      </c>
      <c r="L20" s="1">
        <v>10</v>
      </c>
      <c r="M20" s="1">
        <v>8</v>
      </c>
      <c r="N20" s="1">
        <v>8</v>
      </c>
      <c r="O20" s="4">
        <f>AVERAGE(Table1[[#This Row],[1980]:[1970]])</f>
        <v>7.2727272727272725</v>
      </c>
    </row>
    <row r="21" spans="1:15" x14ac:dyDescent="0.25">
      <c r="A21" t="s">
        <v>17</v>
      </c>
      <c r="B21" t="s">
        <v>46</v>
      </c>
      <c r="C21" t="s">
        <v>65</v>
      </c>
      <c r="D21" s="1">
        <v>4</v>
      </c>
      <c r="E21" s="1">
        <v>8</v>
      </c>
      <c r="F21" s="1">
        <v>10</v>
      </c>
      <c r="G21" s="1">
        <v>10</v>
      </c>
      <c r="H21" s="1">
        <v>3</v>
      </c>
      <c r="I21" s="1">
        <v>6</v>
      </c>
      <c r="J21" s="1">
        <v>7</v>
      </c>
      <c r="K21" s="1">
        <v>5</v>
      </c>
      <c r="L21" s="1">
        <v>5</v>
      </c>
      <c r="M21" s="1">
        <v>8</v>
      </c>
      <c r="N21" s="1">
        <v>11</v>
      </c>
      <c r="O21" s="4">
        <f>AVERAGE(Table1[[#This Row],[1980]:[1970]])</f>
        <v>7</v>
      </c>
    </row>
    <row r="22" spans="1:15" x14ac:dyDescent="0.25">
      <c r="A22" t="s">
        <v>20</v>
      </c>
      <c r="B22" t="s">
        <v>48</v>
      </c>
      <c r="C22" t="s">
        <v>75</v>
      </c>
      <c r="D22" s="1">
        <v>13</v>
      </c>
      <c r="E22" s="1">
        <v>6</v>
      </c>
      <c r="F22" s="1">
        <v>9</v>
      </c>
      <c r="G22" s="1">
        <v>7</v>
      </c>
      <c r="H22" s="1">
        <v>7</v>
      </c>
      <c r="I22" s="1">
        <v>5</v>
      </c>
      <c r="J22" s="1">
        <v>9</v>
      </c>
      <c r="K22" s="1">
        <v>6</v>
      </c>
      <c r="L22" s="1">
        <v>7</v>
      </c>
      <c r="M22" s="1">
        <v>4</v>
      </c>
      <c r="N22" s="1">
        <v>3</v>
      </c>
      <c r="O22" s="4">
        <f>AVERAGE(Table1[[#This Row],[1980]:[1970]])</f>
        <v>6.9090909090909092</v>
      </c>
    </row>
    <row r="23" spans="1:15" x14ac:dyDescent="0.25">
      <c r="A23" t="s">
        <v>21</v>
      </c>
      <c r="B23" t="s">
        <v>37</v>
      </c>
      <c r="C23" t="s">
        <v>67</v>
      </c>
      <c r="D23" s="1">
        <v>7</v>
      </c>
      <c r="E23" s="1">
        <v>6</v>
      </c>
      <c r="F23" s="1">
        <v>8</v>
      </c>
      <c r="G23" s="1">
        <v>5</v>
      </c>
      <c r="H23" s="1">
        <v>4</v>
      </c>
      <c r="I23" s="1">
        <v>5</v>
      </c>
      <c r="J23" s="1">
        <v>4</v>
      </c>
      <c r="K23" s="1">
        <v>8</v>
      </c>
      <c r="L23" s="1">
        <v>9</v>
      </c>
      <c r="M23" s="1">
        <v>11</v>
      </c>
      <c r="N23" s="1">
        <v>7</v>
      </c>
      <c r="O23" s="4">
        <f>AVERAGE(Table1[[#This Row],[1980]:[1970]])</f>
        <v>6.7272727272727275</v>
      </c>
    </row>
    <row r="24" spans="1:15" x14ac:dyDescent="0.25">
      <c r="A24" t="s">
        <v>24</v>
      </c>
      <c r="B24" t="s">
        <v>54</v>
      </c>
      <c r="C24" t="s">
        <v>68</v>
      </c>
      <c r="D24" s="1">
        <v>9</v>
      </c>
      <c r="E24" s="1">
        <v>4</v>
      </c>
      <c r="F24" s="1">
        <v>11</v>
      </c>
      <c r="G24" s="1">
        <v>2</v>
      </c>
      <c r="H24" s="1">
        <v>5</v>
      </c>
      <c r="I24" s="1">
        <v>9</v>
      </c>
      <c r="J24" s="1">
        <v>4</v>
      </c>
      <c r="K24" s="1">
        <v>6</v>
      </c>
      <c r="L24" s="1">
        <v>6</v>
      </c>
      <c r="M24" s="1">
        <v>8</v>
      </c>
      <c r="N24" s="1">
        <v>7</v>
      </c>
      <c r="O24" s="4">
        <f>AVERAGE(Table1[[#This Row],[1980]:[1970]])</f>
        <v>6.4545454545454541</v>
      </c>
    </row>
    <row r="25" spans="1:15" x14ac:dyDescent="0.25">
      <c r="A25" t="s">
        <v>8</v>
      </c>
      <c r="B25" t="s">
        <v>38</v>
      </c>
      <c r="C25" t="s">
        <v>63</v>
      </c>
      <c r="D25" s="1">
        <v>3</v>
      </c>
      <c r="E25" s="1">
        <v>5</v>
      </c>
      <c r="F25" s="1">
        <v>8</v>
      </c>
      <c r="G25" s="1">
        <v>4</v>
      </c>
      <c r="H25" s="1">
        <v>5</v>
      </c>
      <c r="I25" s="1">
        <v>7</v>
      </c>
      <c r="J25" s="1">
        <v>4</v>
      </c>
      <c r="K25" s="1">
        <v>5</v>
      </c>
      <c r="L25" s="1">
        <v>3</v>
      </c>
      <c r="M25" s="1">
        <v>9</v>
      </c>
      <c r="N25" s="1">
        <f>11+3</f>
        <v>14</v>
      </c>
      <c r="O25" s="4">
        <f>AVERAGE(Table1[[#This Row],[1980]:[1970]])</f>
        <v>6.0909090909090908</v>
      </c>
    </row>
    <row r="26" spans="1:15" x14ac:dyDescent="0.25">
      <c r="A26" t="s">
        <v>3</v>
      </c>
      <c r="B26" t="s">
        <v>41</v>
      </c>
      <c r="C26" t="s">
        <v>64</v>
      </c>
      <c r="D26" s="1">
        <v>4</v>
      </c>
      <c r="E26" s="1">
        <v>8</v>
      </c>
      <c r="F26" s="1">
        <v>6</v>
      </c>
      <c r="G26" s="1">
        <v>7</v>
      </c>
      <c r="H26" s="1">
        <v>1</v>
      </c>
      <c r="I26" s="1">
        <v>4</v>
      </c>
      <c r="J26" s="1">
        <v>4</v>
      </c>
      <c r="K26" s="1">
        <v>2</v>
      </c>
      <c r="L26" s="1">
        <v>8</v>
      </c>
      <c r="M26" s="1">
        <v>8</v>
      </c>
      <c r="N26" s="1">
        <v>12</v>
      </c>
      <c r="O26" s="4">
        <f>AVERAGE(Table1[[#This Row],[1980]:[1970]])</f>
        <v>5.8181818181818183</v>
      </c>
    </row>
    <row r="27" spans="1:15" x14ac:dyDescent="0.25">
      <c r="A27" t="s">
        <v>7</v>
      </c>
      <c r="B27" t="s">
        <v>39</v>
      </c>
      <c r="C27" t="s">
        <v>77</v>
      </c>
      <c r="D27" s="1">
        <v>10</v>
      </c>
      <c r="E27" s="1">
        <v>9</v>
      </c>
      <c r="F27" s="1">
        <v>10</v>
      </c>
      <c r="G27" s="1">
        <v>3</v>
      </c>
      <c r="H27" s="1">
        <v>6</v>
      </c>
      <c r="I27" s="1">
        <v>5</v>
      </c>
      <c r="J27" s="1">
        <v>3</v>
      </c>
      <c r="K27" s="1">
        <v>2</v>
      </c>
      <c r="L27" s="1">
        <v>1</v>
      </c>
      <c r="M27" s="1">
        <v>0</v>
      </c>
      <c r="N27" s="1">
        <v>2</v>
      </c>
      <c r="O27" s="4">
        <f>AVERAGE(Table1[[#This Row],[1980]:[1970]])</f>
        <v>4.6363636363636367</v>
      </c>
    </row>
    <row r="28" spans="1:15" x14ac:dyDescent="0.25">
      <c r="A28" t="s">
        <v>89</v>
      </c>
      <c r="B28" t="s">
        <v>90</v>
      </c>
      <c r="D28" s="1">
        <v>6</v>
      </c>
      <c r="E28" s="1">
        <v>7</v>
      </c>
      <c r="F28" s="1">
        <v>5</v>
      </c>
      <c r="G28" s="1">
        <v>0</v>
      </c>
      <c r="H28" s="1">
        <v>5</v>
      </c>
      <c r="I28" s="1"/>
      <c r="J28" s="1"/>
      <c r="K28" s="1"/>
      <c r="L28" s="1"/>
      <c r="M28" s="1"/>
      <c r="N28" s="1"/>
      <c r="O28" s="4">
        <f>AVERAGE(Table1[[#This Row],[1980]:[1970]])</f>
        <v>4.5999999999999996</v>
      </c>
    </row>
    <row r="29" spans="1:15" ht="15.75" thickBot="1" x14ac:dyDescent="0.3">
      <c r="A29" t="s">
        <v>84</v>
      </c>
      <c r="B29" t="s">
        <v>85</v>
      </c>
      <c r="D29" s="1">
        <v>3</v>
      </c>
      <c r="E29" s="1">
        <v>4</v>
      </c>
      <c r="F29" s="1">
        <v>3</v>
      </c>
      <c r="G29" s="1">
        <v>7</v>
      </c>
      <c r="H29" s="1">
        <v>4</v>
      </c>
      <c r="I29" s="1"/>
      <c r="J29" s="1"/>
      <c r="K29" s="1"/>
      <c r="L29" s="1"/>
      <c r="M29" s="1"/>
      <c r="N29" s="1"/>
      <c r="O29" s="5">
        <f>AVERAGE(Table1[[#This Row],[1980]:[1970]])</f>
        <v>4.2</v>
      </c>
    </row>
    <row r="30" spans="1:15" x14ac:dyDescent="0.25">
      <c r="A30" t="s">
        <v>91</v>
      </c>
    </row>
    <row r="31" spans="1:15" x14ac:dyDescent="0.25">
      <c r="A31" s="2" t="s">
        <v>57</v>
      </c>
    </row>
  </sheetData>
  <sortState xmlns:xlrd2="http://schemas.microsoft.com/office/spreadsheetml/2017/richdata2" ref="O2:O29">
    <sortCondition ref="O1:O29"/>
  </sortState>
  <conditionalFormatting sqref="O2:O2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N2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2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2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2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8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Kiluk</dc:creator>
  <cp:lastModifiedBy>Thomas Kiluk</cp:lastModifiedBy>
  <cp:lastPrinted>2021-05-14T10:19:27Z</cp:lastPrinted>
  <dcterms:created xsi:type="dcterms:W3CDTF">2020-10-15T19:34:19Z</dcterms:created>
  <dcterms:modified xsi:type="dcterms:W3CDTF">2021-05-14T10:19:33Z</dcterms:modified>
</cp:coreProperties>
</file>